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<sst xmlns="http://schemas.openxmlformats.org/spreadsheetml/2006/main" count="122" uniqueCount="83">
  <si>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</si>
  <si>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</si>
  <si>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</si>
  <si>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</si>
  <si>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</si>
  <si>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</si>
  <si>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</si>
  <si>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</si>
  <si>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</si>
  <si>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</si>
  <si>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</si>
  <si>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</si>
  <si>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</si>
  <si>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</si>
  <si>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</si>
  <si>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</si>
  <si>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</si>
  <si>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</si>
  <si>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</si>
  <si>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</si>
  <si>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</si>
  <si>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</si>
  <si>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</si>
  <si>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</si>
  <si>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</si>
  <si>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</si>
  <si>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</si>
  <si>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</si>
  <si>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</si>
  <si>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</si>
  <si>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</si>
  <si>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</si>
  <si>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</si>
  <si>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</si>
  <si>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</si>
  <si>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</si>
  <si>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</si>
  <si>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</si>
  <si>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</si>
  <si>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</si>
  <si>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</si>
  <si>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</si>
  <si>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</si>
  <si>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</si>
  <si>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</si>
  <si>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</si>
  <si>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</si>
  <si>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</si>
  <si>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</si>
  <si>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</si>
  <si>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</si>
  <si>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</si>
  <si>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</si>
  <si>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</si>
  <si>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</si>
  <si>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</si>
  <si>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</si>
  <si>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</si>
  <si>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</si>
  <si>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</si>
  <si>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Mollala OR</t>
  </si>
  <si>
    <t>Vitis</t>
  </si>
  <si>
    <t>Liquidambar</t>
  </si>
  <si>
    <t>Rosaceae</t>
  </si>
  <si>
    <t>Nyssa?</t>
  </si>
  <si>
    <t>Alangium"</t>
  </si>
  <si>
    <t>Lauraceae</t>
  </si>
  <si>
    <t>Indet.</t>
  </si>
  <si>
    <t>Zelkova</t>
  </si>
  <si>
    <t>Magnolia</t>
  </si>
  <si>
    <t>Karwinskia</t>
  </si>
  <si>
    <t>Ulmus</t>
  </si>
  <si>
    <t>Salix</t>
  </si>
  <si>
    <t>Diospyros?</t>
  </si>
  <si>
    <t>Cedrela</t>
  </si>
  <si>
    <t>Fagus</t>
  </si>
  <si>
    <t>Quercus</t>
  </si>
  <si>
    <t>Carya</t>
  </si>
  <si>
    <t>Meliosma</t>
  </si>
  <si>
    <t>45.15°</t>
  </si>
  <si>
    <t>Reference: UCMP</t>
  </si>
  <si>
    <t>Reported age Neogene 13.1 Ma,assumed age 13.1 Ma, Palaeolatitude 45.02</t>
  </si>
  <si>
    <t xml:space="preserve"> -122.58°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</si>
</sst>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C6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C32" sqref="C32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79</v>
      </c>
      <c r="E3" s="51" t="s">
        <v>82</v>
      </c>
      <c r="F3" s="50"/>
      <c r="G3" s="52"/>
      <c r="H3" s="48">
        <f>AQ114</f>
        <v>0.8628571428571429</v>
      </c>
      <c r="I3" s="64" t="s">
        <v>81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0.5</v>
      </c>
      <c r="D7">
        <v>0.5</v>
      </c>
      <c r="F7">
        <v>1</v>
      </c>
      <c r="G7">
        <v>1</v>
      </c>
      <c r="I7">
        <v>1</v>
      </c>
      <c r="P7">
        <v>0.25</v>
      </c>
      <c r="Q7">
        <v>0.25</v>
      </c>
      <c r="R7">
        <v>0.25</v>
      </c>
      <c r="S7">
        <v>0.25</v>
      </c>
      <c r="V7">
        <v>1</v>
      </c>
      <c r="X7">
        <v>1</v>
      </c>
      <c r="AA7">
        <v>0.5</v>
      </c>
      <c r="AB7">
        <v>0.5</v>
      </c>
      <c r="AG7">
        <v>0.5</v>
      </c>
      <c r="AH7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1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D8">
        <v>1</v>
      </c>
      <c r="F8">
        <v>1</v>
      </c>
      <c r="G8">
        <v>0.5</v>
      </c>
      <c r="H8">
        <v>1</v>
      </c>
      <c r="O8">
        <v>0.5</v>
      </c>
      <c r="P8">
        <v>0.5</v>
      </c>
      <c r="V8">
        <v>0.5</v>
      </c>
      <c r="W8">
        <v>0.5</v>
      </c>
      <c r="X8">
        <v>1</v>
      </c>
      <c r="AA8">
        <v>0.5</v>
      </c>
      <c r="AB8">
        <v>0.5</v>
      </c>
      <c r="AG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G9">
        <v>0.5</v>
      </c>
      <c r="H9">
        <v>1</v>
      </c>
      <c r="N9">
        <v>1</v>
      </c>
      <c r="U9">
        <v>1</v>
      </c>
      <c r="Y9">
        <v>1</v>
      </c>
      <c r="AD9">
        <v>1</v>
      </c>
      <c r="AG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E10">
        <v>1</v>
      </c>
      <c r="P10">
        <v>1</v>
      </c>
      <c r="Y10">
        <v>1</v>
      </c>
      <c r="AB10">
        <v>0.5</v>
      </c>
      <c r="AC10">
        <v>0.5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0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R11">
        <v>0.5</v>
      </c>
      <c r="S11">
        <v>0.5</v>
      </c>
      <c r="X11">
        <v>1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0</v>
      </c>
      <c r="CB11">
        <f t="shared" si="8"/>
        <v>1</v>
      </c>
      <c r="CC11">
        <f t="shared" si="9"/>
        <v>0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E12">
        <v>1</v>
      </c>
      <c r="O12">
        <v>1</v>
      </c>
      <c r="W12">
        <v>1</v>
      </c>
      <c r="Y12">
        <v>1</v>
      </c>
      <c r="AE12">
        <v>1</v>
      </c>
      <c r="AG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E13">
        <v>1</v>
      </c>
      <c r="Q13">
        <v>1</v>
      </c>
      <c r="V13">
        <v>1</v>
      </c>
      <c r="Z13">
        <v>1</v>
      </c>
      <c r="AC13">
        <v>1</v>
      </c>
      <c r="AH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67</v>
      </c>
      <c r="C14">
        <v>1</v>
      </c>
      <c r="E14">
        <v>1</v>
      </c>
      <c r="P14">
        <v>1</v>
      </c>
      <c r="AC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0</v>
      </c>
      <c r="CB14">
        <f t="shared" si="8"/>
        <v>0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67</v>
      </c>
      <c r="C15">
        <v>1</v>
      </c>
      <c r="E15">
        <v>1</v>
      </c>
      <c r="O15">
        <v>1</v>
      </c>
      <c r="AC15">
        <v>1</v>
      </c>
      <c r="AH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0</v>
      </c>
      <c r="CB15">
        <f t="shared" si="8"/>
        <v>0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68</v>
      </c>
      <c r="C16">
        <v>1</v>
      </c>
      <c r="F16">
        <v>1</v>
      </c>
      <c r="G16">
        <v>1</v>
      </c>
      <c r="I16">
        <v>1</v>
      </c>
      <c r="O16">
        <v>1</v>
      </c>
      <c r="V16">
        <v>1</v>
      </c>
      <c r="Y16">
        <v>1</v>
      </c>
      <c r="AC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69</v>
      </c>
      <c r="C17">
        <v>1</v>
      </c>
      <c r="E17">
        <v>1</v>
      </c>
      <c r="P17">
        <v>0.25</v>
      </c>
      <c r="Q17">
        <v>0.25</v>
      </c>
      <c r="R17">
        <v>0.25</v>
      </c>
      <c r="S17">
        <v>0.25</v>
      </c>
      <c r="U17">
        <v>0.5</v>
      </c>
      <c r="V17">
        <v>0.5</v>
      </c>
      <c r="Y17">
        <v>1</v>
      </c>
      <c r="AB17">
        <v>1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1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70</v>
      </c>
      <c r="C18">
        <v>1</v>
      </c>
      <c r="E18">
        <v>1</v>
      </c>
      <c r="O18">
        <v>0.5</v>
      </c>
      <c r="P18">
        <v>0.5</v>
      </c>
      <c r="U18">
        <v>0.5</v>
      </c>
      <c r="V18">
        <v>0.5</v>
      </c>
      <c r="Y18">
        <v>1</v>
      </c>
      <c r="AB18">
        <v>0.5</v>
      </c>
      <c r="AC18">
        <v>0.5</v>
      </c>
      <c r="AG18">
        <v>0.5</v>
      </c>
      <c r="AH18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71</v>
      </c>
      <c r="C19">
        <v>1</v>
      </c>
      <c r="F19">
        <v>1</v>
      </c>
      <c r="G19">
        <v>1</v>
      </c>
      <c r="I19">
        <v>1</v>
      </c>
      <c r="J19">
        <v>1</v>
      </c>
      <c r="O19">
        <v>1</v>
      </c>
      <c r="V19">
        <v>1</v>
      </c>
      <c r="AB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0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72</v>
      </c>
      <c r="C20">
        <v>1</v>
      </c>
      <c r="F20">
        <v>1</v>
      </c>
      <c r="H20">
        <v>1</v>
      </c>
      <c r="P20">
        <v>1</v>
      </c>
      <c r="Y20">
        <v>1</v>
      </c>
      <c r="AC20">
        <v>1</v>
      </c>
      <c r="AG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0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73</v>
      </c>
      <c r="C21">
        <v>1</v>
      </c>
      <c r="E21">
        <v>1</v>
      </c>
      <c r="Q21">
        <v>1</v>
      </c>
      <c r="Y21">
        <v>1</v>
      </c>
      <c r="AC21">
        <v>1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0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66</v>
      </c>
      <c r="C22">
        <v>1</v>
      </c>
      <c r="E22">
        <v>1</v>
      </c>
      <c r="O22">
        <v>1</v>
      </c>
      <c r="V22">
        <v>1</v>
      </c>
      <c r="Y22">
        <v>1</v>
      </c>
      <c r="AB22">
        <v>1</v>
      </c>
      <c r="AH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74</v>
      </c>
      <c r="C23">
        <v>1</v>
      </c>
      <c r="E23">
        <v>1</v>
      </c>
      <c r="O23">
        <v>0.33</v>
      </c>
      <c r="P23">
        <v>0.33</v>
      </c>
      <c r="Q23">
        <v>0.33</v>
      </c>
      <c r="W23">
        <v>1</v>
      </c>
      <c r="Y23">
        <v>0.5</v>
      </c>
      <c r="Z23">
        <v>0.5</v>
      </c>
      <c r="AE23">
        <v>1</v>
      </c>
      <c r="AH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1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67</v>
      </c>
      <c r="C24">
        <v>1</v>
      </c>
      <c r="E24">
        <v>1</v>
      </c>
      <c r="Q24">
        <v>1</v>
      </c>
      <c r="W24">
        <v>1</v>
      </c>
      <c r="Y24">
        <v>1</v>
      </c>
      <c r="AB24">
        <v>1</v>
      </c>
      <c r="AH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67</v>
      </c>
      <c r="C25">
        <v>1</v>
      </c>
      <c r="E25">
        <v>1</v>
      </c>
      <c r="N25">
        <v>1</v>
      </c>
      <c r="Y25">
        <v>1</v>
      </c>
      <c r="AD25">
        <v>1</v>
      </c>
      <c r="AH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0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67</v>
      </c>
      <c r="C26">
        <v>1</v>
      </c>
      <c r="F26">
        <v>1</v>
      </c>
      <c r="G26">
        <v>1</v>
      </c>
      <c r="I26">
        <v>1</v>
      </c>
      <c r="O26">
        <v>1</v>
      </c>
      <c r="U26">
        <v>1</v>
      </c>
      <c r="AB26">
        <v>1</v>
      </c>
      <c r="AG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0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75</v>
      </c>
      <c r="C27">
        <v>1</v>
      </c>
      <c r="F27">
        <v>1</v>
      </c>
      <c r="H27">
        <v>1</v>
      </c>
      <c r="O27">
        <v>0.33</v>
      </c>
      <c r="P27">
        <v>0.33</v>
      </c>
      <c r="Q27">
        <v>0.33</v>
      </c>
      <c r="V27">
        <v>0.5</v>
      </c>
      <c r="W27">
        <v>0.5</v>
      </c>
      <c r="Y27">
        <v>1</v>
      </c>
      <c r="AC27">
        <v>1</v>
      </c>
      <c r="AG27">
        <v>0.5</v>
      </c>
      <c r="AH27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0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76</v>
      </c>
      <c r="D28">
        <v>1</v>
      </c>
      <c r="G28">
        <v>0.5</v>
      </c>
      <c r="H28">
        <v>1</v>
      </c>
      <c r="O28">
        <v>0.25</v>
      </c>
      <c r="P28">
        <v>0.25</v>
      </c>
      <c r="Q28">
        <v>0.25</v>
      </c>
      <c r="R28">
        <v>0.25</v>
      </c>
      <c r="U28">
        <v>1</v>
      </c>
      <c r="Y28">
        <v>1</v>
      </c>
      <c r="AB28">
        <v>1</v>
      </c>
      <c r="AF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0</v>
      </c>
      <c r="AU28">
        <f t="shared" si="14"/>
        <v>1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1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0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77</v>
      </c>
      <c r="C29">
        <v>1</v>
      </c>
      <c r="F29">
        <v>1</v>
      </c>
      <c r="G29">
        <v>1</v>
      </c>
      <c r="I29">
        <v>1</v>
      </c>
      <c r="J29">
        <v>0.5</v>
      </c>
      <c r="O29">
        <v>0.25</v>
      </c>
      <c r="P29">
        <v>0.25</v>
      </c>
      <c r="Q29">
        <v>0.25</v>
      </c>
      <c r="R29">
        <v>0.25</v>
      </c>
      <c r="V29">
        <v>1</v>
      </c>
      <c r="Y29">
        <v>0.5</v>
      </c>
      <c r="Z29">
        <v>0.5</v>
      </c>
      <c r="AB29">
        <v>0.5</v>
      </c>
      <c r="AC29">
        <v>0.5</v>
      </c>
      <c r="AF29">
        <v>0.33</v>
      </c>
      <c r="AG29">
        <v>0.33</v>
      </c>
      <c r="AH29">
        <v>0.33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1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78</v>
      </c>
      <c r="C30">
        <v>1</v>
      </c>
      <c r="I30">
        <v>1</v>
      </c>
      <c r="Q30">
        <v>1</v>
      </c>
      <c r="W30">
        <v>1</v>
      </c>
      <c r="Z30">
        <v>1</v>
      </c>
      <c r="AC30">
        <v>1</v>
      </c>
      <c r="AF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0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67</v>
      </c>
      <c r="C31">
        <v>1</v>
      </c>
      <c r="H31">
        <v>1</v>
      </c>
      <c r="O31">
        <v>1</v>
      </c>
      <c r="V31">
        <v>1</v>
      </c>
      <c r="Z31">
        <v>1</v>
      </c>
      <c r="AC31">
        <v>1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25</v>
      </c>
      <c r="AR108" s="7">
        <f t="shared" si="91"/>
        <v>25</v>
      </c>
      <c r="AS108" s="7">
        <f t="shared" si="91"/>
        <v>13</v>
      </c>
      <c r="AT108" s="7">
        <f t="shared" si="91"/>
        <v>8</v>
      </c>
      <c r="AU108" s="7">
        <f t="shared" si="91"/>
        <v>8</v>
      </c>
      <c r="AV108" s="7">
        <f t="shared" si="91"/>
        <v>6</v>
      </c>
      <c r="AW108" s="7">
        <f t="shared" si="91"/>
        <v>6</v>
      </c>
      <c r="AX108" s="7">
        <f t="shared" si="91"/>
        <v>2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2</v>
      </c>
      <c r="BC108" s="7">
        <f t="shared" si="91"/>
        <v>13</v>
      </c>
      <c r="BD108" s="7">
        <f t="shared" si="91"/>
        <v>11</v>
      </c>
      <c r="BE108" s="7">
        <f t="shared" si="91"/>
        <v>10</v>
      </c>
      <c r="BF108" s="7">
        <f t="shared" si="91"/>
        <v>5</v>
      </c>
      <c r="BG108" s="7">
        <f t="shared" si="91"/>
        <v>3</v>
      </c>
      <c r="BH108" s="7">
        <f t="shared" si="91"/>
        <v>0</v>
      </c>
      <c r="BI108" s="7">
        <f t="shared" si="91"/>
        <v>5</v>
      </c>
      <c r="BJ108" s="7">
        <f t="shared" si="91"/>
        <v>11</v>
      </c>
      <c r="BK108" s="7">
        <f t="shared" si="91"/>
        <v>6</v>
      </c>
      <c r="BL108" s="7">
        <f t="shared" si="91"/>
        <v>3</v>
      </c>
      <c r="BM108" s="7">
        <f t="shared" si="91"/>
        <v>15</v>
      </c>
      <c r="BN108" s="7">
        <f t="shared" si="91"/>
        <v>5</v>
      </c>
      <c r="BO108" s="7">
        <f t="shared" si="91"/>
        <v>2</v>
      </c>
      <c r="BP108" s="7">
        <f t="shared" si="91"/>
        <v>11</v>
      </c>
      <c r="BQ108" s="7">
        <f t="shared" si="91"/>
        <v>12</v>
      </c>
      <c r="BR108" s="7">
        <f t="shared" si="91"/>
        <v>2</v>
      </c>
      <c r="BS108" s="7">
        <f t="shared" si="91"/>
        <v>2</v>
      </c>
      <c r="BT108" s="7">
        <f t="shared" si="91"/>
        <v>3</v>
      </c>
      <c r="BU108" s="7">
        <f t="shared" si="91"/>
        <v>15</v>
      </c>
      <c r="BV108" s="7">
        <f t="shared" si="91"/>
        <v>12</v>
      </c>
      <c r="BW108" s="8" t="s">
        <v>39</v>
      </c>
      <c r="BX108" s="8">
        <f>SUM(BX7:BX107)</f>
        <v>25</v>
      </c>
      <c r="BY108" s="8">
        <f aca="true" t="shared" si="92" ref="BY108:CD108">SUM(BY7:BY107)</f>
        <v>25</v>
      </c>
      <c r="BZ108" s="8">
        <f t="shared" si="92"/>
        <v>25</v>
      </c>
      <c r="CA108" s="8">
        <f t="shared" si="92"/>
        <v>18</v>
      </c>
      <c r="CB108" s="8">
        <f t="shared" si="92"/>
        <v>21</v>
      </c>
      <c r="CC108" s="8">
        <f t="shared" si="92"/>
        <v>24</v>
      </c>
      <c r="CD108" s="8">
        <f t="shared" si="92"/>
        <v>25</v>
      </c>
    </row>
    <row r="109" spans="1:40" ht="12.75">
      <c r="A109" s="7"/>
      <c r="B109" s="57" t="s">
        <v>40</v>
      </c>
      <c r="C109" s="8"/>
      <c r="D109" s="58">
        <f>SUM(D7:D107)</f>
        <v>2.5</v>
      </c>
      <c r="E109" s="1">
        <f aca="true" t="shared" si="93" ref="E109:AH109">SUM(E7:E107)</f>
        <v>13</v>
      </c>
      <c r="F109" s="1">
        <f>SUM(F7:F107)</f>
        <v>8</v>
      </c>
      <c r="G109" s="1">
        <f t="shared" si="93"/>
        <v>6.5</v>
      </c>
      <c r="H109" s="1">
        <f t="shared" si="93"/>
        <v>6</v>
      </c>
      <c r="I109" s="1">
        <f t="shared" si="93"/>
        <v>6</v>
      </c>
      <c r="J109" s="58">
        <f t="shared" si="93"/>
        <v>1.5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2</v>
      </c>
      <c r="O109" s="1">
        <f t="shared" si="93"/>
        <v>9.16</v>
      </c>
      <c r="P109" s="1">
        <f t="shared" si="93"/>
        <v>5.66</v>
      </c>
      <c r="Q109" s="1">
        <f t="shared" si="93"/>
        <v>5.66</v>
      </c>
      <c r="R109" s="1">
        <f t="shared" si="93"/>
        <v>1.5</v>
      </c>
      <c r="S109" s="58">
        <f t="shared" si="93"/>
        <v>1</v>
      </c>
      <c r="T109" s="1">
        <f t="shared" si="93"/>
        <v>0</v>
      </c>
      <c r="U109" s="1">
        <f t="shared" si="93"/>
        <v>4</v>
      </c>
      <c r="V109" s="1">
        <f t="shared" si="93"/>
        <v>9</v>
      </c>
      <c r="W109" s="58">
        <f t="shared" si="93"/>
        <v>5</v>
      </c>
      <c r="X109" s="1">
        <f t="shared" si="93"/>
        <v>3</v>
      </c>
      <c r="Y109" s="1">
        <f t="shared" si="93"/>
        <v>14</v>
      </c>
      <c r="Z109" s="58">
        <f t="shared" si="93"/>
        <v>4</v>
      </c>
      <c r="AA109" s="1">
        <f t="shared" si="93"/>
        <v>1</v>
      </c>
      <c r="AB109" s="1">
        <f t="shared" si="93"/>
        <v>8.5</v>
      </c>
      <c r="AC109" s="1">
        <f t="shared" si="93"/>
        <v>10.5</v>
      </c>
      <c r="AD109" s="1">
        <f t="shared" si="93"/>
        <v>2</v>
      </c>
      <c r="AE109" s="58">
        <f t="shared" si="93"/>
        <v>2</v>
      </c>
      <c r="AF109" s="1">
        <f t="shared" si="93"/>
        <v>2.33</v>
      </c>
      <c r="AG109" s="1">
        <f t="shared" si="93"/>
        <v>12.83</v>
      </c>
      <c r="AH109" s="58">
        <f t="shared" si="93"/>
        <v>9.83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25</v>
      </c>
      <c r="E110" s="1">
        <f>BY108</f>
        <v>25</v>
      </c>
      <c r="F110" s="1">
        <f>BY108</f>
        <v>25</v>
      </c>
      <c r="G110" s="1">
        <f>BY108</f>
        <v>25</v>
      </c>
      <c r="H110" s="1">
        <f>BY108</f>
        <v>25</v>
      </c>
      <c r="I110" s="1">
        <f>BY108</f>
        <v>25</v>
      </c>
      <c r="J110" s="58">
        <f>BY108</f>
        <v>25</v>
      </c>
      <c r="K110" s="2">
        <f>BZ108</f>
        <v>25</v>
      </c>
      <c r="L110" s="2">
        <f>BZ108</f>
        <v>25</v>
      </c>
      <c r="M110" s="2">
        <f>BZ108</f>
        <v>25</v>
      </c>
      <c r="N110" s="2">
        <f>BZ108</f>
        <v>25</v>
      </c>
      <c r="O110" s="2">
        <f>BZ108</f>
        <v>25</v>
      </c>
      <c r="P110" s="2">
        <f>BZ108</f>
        <v>25</v>
      </c>
      <c r="Q110" s="2">
        <f>BZ108</f>
        <v>25</v>
      </c>
      <c r="R110" s="2">
        <f>BZ108</f>
        <v>25</v>
      </c>
      <c r="S110" s="59">
        <f>BZ108</f>
        <v>25</v>
      </c>
      <c r="T110" s="3">
        <f>CA108</f>
        <v>18</v>
      </c>
      <c r="U110" s="3">
        <f>CA108</f>
        <v>18</v>
      </c>
      <c r="V110" s="3">
        <f>CA108</f>
        <v>18</v>
      </c>
      <c r="W110" s="60">
        <f>CA108</f>
        <v>18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24</v>
      </c>
      <c r="AB110" s="5">
        <f>CC108</f>
        <v>24</v>
      </c>
      <c r="AC110" s="5">
        <f>CC108</f>
        <v>24</v>
      </c>
      <c r="AD110" s="5">
        <f>CC108</f>
        <v>24</v>
      </c>
      <c r="AE110" s="62">
        <f>CC108</f>
        <v>24</v>
      </c>
      <c r="AF110" s="6">
        <f>CD108</f>
        <v>25</v>
      </c>
      <c r="AG110" s="6">
        <f>CD108</f>
        <v>25</v>
      </c>
      <c r="AH110" s="63">
        <f>CD108</f>
        <v>25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12</v>
      </c>
    </row>
    <row r="112" spans="1:43" ht="12.75">
      <c r="A112" s="7"/>
      <c r="B112" s="7" t="s">
        <v>42</v>
      </c>
      <c r="C112" s="7"/>
      <c r="D112" s="47">
        <f>(D109/AR108)*100</f>
        <v>10</v>
      </c>
      <c r="E112" s="47">
        <f>(E109/BY108)*100</f>
        <v>52</v>
      </c>
      <c r="F112" s="47">
        <f>(F109/BY108)*100</f>
        <v>32</v>
      </c>
      <c r="G112" s="47">
        <f>(G109/BY108)*100</f>
        <v>26</v>
      </c>
      <c r="H112" s="47">
        <f>(H109/BY108)*100</f>
        <v>24</v>
      </c>
      <c r="I112" s="47">
        <f>(I109/BY108)*100</f>
        <v>24</v>
      </c>
      <c r="J112" s="47">
        <f>(J109/BY108)*100</f>
        <v>6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8</v>
      </c>
      <c r="O112" s="47">
        <f>(O109/BZ108)*100</f>
        <v>36.64</v>
      </c>
      <c r="P112" s="47">
        <f>(P109/BZ108)*100</f>
        <v>22.64</v>
      </c>
      <c r="Q112" s="47">
        <f>(Q109/BZ108)*100</f>
        <v>22.64</v>
      </c>
      <c r="R112" s="47">
        <f>(R109/BZ108)*100</f>
        <v>6</v>
      </c>
      <c r="S112" s="47">
        <f>(S109/BZ108)*100</f>
        <v>4</v>
      </c>
      <c r="T112" s="47">
        <f>(T109/CA108)*100</f>
        <v>0</v>
      </c>
      <c r="U112" s="47">
        <f>(U109/CA108)*100</f>
        <v>22.22222222222222</v>
      </c>
      <c r="V112" s="47">
        <f>(V109/CA108)*100</f>
        <v>50</v>
      </c>
      <c r="W112" s="47">
        <f>(W109/CA108)*100</f>
        <v>27.77777777777778</v>
      </c>
      <c r="X112" s="47">
        <f>(X109/CB108)*100</f>
        <v>14.285714285714285</v>
      </c>
      <c r="Y112" s="47">
        <f>(Y109/CB108)*100</f>
        <v>66.66666666666666</v>
      </c>
      <c r="Z112" s="47">
        <f>(Z109/CB108)*100</f>
        <v>19.047619047619047</v>
      </c>
      <c r="AA112" s="47">
        <f>(AA109/CC108)*100</f>
        <v>4.166666666666666</v>
      </c>
      <c r="AB112" s="47">
        <f>(AB109/CC108)*100</f>
        <v>35.41666666666667</v>
      </c>
      <c r="AC112" s="47">
        <f>(AC109/CC108)*100</f>
        <v>43.75</v>
      </c>
      <c r="AD112" s="47">
        <f>(AD109/CC108)*100</f>
        <v>8.333333333333332</v>
      </c>
      <c r="AE112" s="47">
        <f>(AE109/CC108)*100</f>
        <v>8.333333333333332</v>
      </c>
      <c r="AF112" s="47">
        <f>(AF109/CD108)*100</f>
        <v>9.32</v>
      </c>
      <c r="AG112" s="47">
        <f>(AG109/CD108)*100</f>
        <v>51.32</v>
      </c>
      <c r="AH112" s="47">
        <f>(AH109/CD108)*100</f>
        <v>39.32</v>
      </c>
      <c r="AP112" t="s">
        <v>55</v>
      </c>
      <c r="AQ112">
        <f>AQ108*7</f>
        <v>175</v>
      </c>
    </row>
    <row r="114" spans="42:43" ht="12.75">
      <c r="AP114" t="s">
        <v>57</v>
      </c>
      <c r="AQ114">
        <f>(AQ110-AQ111)/AQ112</f>
        <v>0.8628571428571429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2011-07-08T11:25:43Z</dcterms:modified>
  <cp:category/>
  <cp:version/>
  <cp:contentType/>
  <cp:contentStatus/>
</cp:coreProperties>
</file>